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770" activeTab="0"/>
  </bookViews>
  <sheets>
    <sheet name="57 Ampliaciones para conversion" sheetId="1" r:id="rId1"/>
  </sheets>
  <definedNames>
    <definedName name="_xlnm.Print_Area" localSheetId="0">'57 Ampliaciones para conversion'!$A$1:$H$19</definedName>
  </definedNames>
  <calcPr fullCalcOnLoad="1"/>
</workbook>
</file>

<file path=xl/sharedStrings.xml><?xml version="1.0" encoding="utf-8"?>
<sst xmlns="http://schemas.openxmlformats.org/spreadsheetml/2006/main" count="57" uniqueCount="48">
  <si>
    <t>Banco Popular Español, S.A.</t>
  </si>
  <si>
    <t xml:space="preserve"> </t>
  </si>
  <si>
    <t>Banco Santander, S.A.</t>
  </si>
  <si>
    <t>Inmobiliaria Colonial, S.A.</t>
  </si>
  <si>
    <t>Urbas Guadahermosa, S.A.</t>
  </si>
  <si>
    <t>http://www.bolsamadrid.es/esp/contenido.asp?menu=5&amp;enlace=/comun/of/amplia.asp?id=esp</t>
  </si>
  <si>
    <r>
      <t>Sector / Empresa/</t>
    </r>
    <r>
      <rPr>
        <b/>
        <sz val="9"/>
        <color indexed="10"/>
        <rFont val="Arial"/>
        <family val="2"/>
      </rPr>
      <t>Sector / Company</t>
    </r>
  </si>
  <si>
    <r>
      <t>Fecha de emisión/</t>
    </r>
    <r>
      <rPr>
        <b/>
        <sz val="9"/>
        <color indexed="10"/>
        <rFont val="Arial"/>
        <family val="2"/>
      </rPr>
      <t>Issuance date</t>
    </r>
  </si>
  <si>
    <r>
      <t>Proporción/</t>
    </r>
    <r>
      <rPr>
        <b/>
        <sz val="9"/>
        <color indexed="10"/>
        <rFont val="Arial"/>
        <family val="2"/>
      </rPr>
      <t>Proportion</t>
    </r>
  </si>
  <si>
    <r>
      <t>Acciones Emitidas/</t>
    </r>
    <r>
      <rPr>
        <b/>
        <sz val="9"/>
        <color indexed="10"/>
        <rFont val="Arial"/>
        <family val="2"/>
      </rPr>
      <t>Shares inssued</t>
    </r>
  </si>
  <si>
    <r>
      <t>Valor Nominal/</t>
    </r>
    <r>
      <rPr>
        <b/>
        <sz val="9"/>
        <color indexed="10"/>
        <rFont val="Arial"/>
        <family val="2"/>
      </rPr>
      <t>Nominal value</t>
    </r>
    <r>
      <rPr>
        <b/>
        <sz val="9"/>
        <rFont val="Arial"/>
        <family val="2"/>
      </rPr>
      <t xml:space="preserve">  (euros)</t>
    </r>
  </si>
  <si>
    <r>
      <t>Precio/</t>
    </r>
    <r>
      <rPr>
        <b/>
        <sz val="9"/>
        <color indexed="10"/>
        <rFont val="Arial"/>
        <family val="2"/>
      </rPr>
      <t>Price</t>
    </r>
    <r>
      <rPr>
        <b/>
        <sz val="9"/>
        <rFont val="Arial"/>
        <family val="2"/>
      </rPr>
      <t xml:space="preserve"> (euros)</t>
    </r>
  </si>
  <si>
    <r>
      <t>Efectivo/</t>
    </r>
    <r>
      <rPr>
        <b/>
        <sz val="9"/>
        <color indexed="10"/>
        <rFont val="Arial"/>
        <family val="2"/>
      </rPr>
      <t>Traded value</t>
    </r>
    <r>
      <rPr>
        <b/>
        <sz val="9"/>
        <rFont val="Arial"/>
        <family val="2"/>
      </rPr>
      <t xml:space="preserve"> (euros)</t>
    </r>
  </si>
  <si>
    <r>
      <t xml:space="preserve">Observaciones/ </t>
    </r>
    <r>
      <rPr>
        <b/>
        <sz val="9"/>
        <color indexed="10"/>
        <rFont val="Arial"/>
        <family val="2"/>
      </rPr>
      <t>Notes</t>
    </r>
  </si>
  <si>
    <r>
      <t>SERVICIOS FINANCIEROS INMOBILIARIOS/</t>
    </r>
    <r>
      <rPr>
        <b/>
        <sz val="9"/>
        <color indexed="10"/>
        <rFont val="Arial"/>
        <family val="2"/>
      </rPr>
      <t>FINANCIAL AND REAL ESTA</t>
    </r>
  </si>
  <si>
    <r>
      <t>Total Servicios Financieros e Inmobiliarios/</t>
    </r>
    <r>
      <rPr>
        <b/>
        <sz val="9"/>
        <color indexed="10"/>
        <rFont val="Arial"/>
        <family val="2"/>
      </rPr>
      <t>Total Financial and real estate services</t>
    </r>
  </si>
  <si>
    <t>Banco Bilbao Vizcaya Argentaria, S.A.</t>
  </si>
  <si>
    <t>6 X 100</t>
  </si>
  <si>
    <t>Banco de Sabadell, S.A.</t>
  </si>
  <si>
    <t>23 X 100000</t>
  </si>
  <si>
    <t>52 X 100000</t>
  </si>
  <si>
    <t>55 X 100000</t>
  </si>
  <si>
    <t>14 X 100000</t>
  </si>
  <si>
    <t>8 X 10000000</t>
  </si>
  <si>
    <t>14 X 100000000</t>
  </si>
  <si>
    <t>46 X 10000000</t>
  </si>
  <si>
    <t>12 X 1000000</t>
  </si>
  <si>
    <t>Urbas Grupo Financiero, S.A.</t>
  </si>
  <si>
    <t>478 X 1000</t>
  </si>
  <si>
    <t>138 X 1000</t>
  </si>
  <si>
    <t>Grupo Ezentis, S.A.</t>
  </si>
  <si>
    <t>689 X 10000</t>
  </si>
  <si>
    <r>
      <t xml:space="preserve">TECNOLOGÍA Y TELECOMUNICACIONES / </t>
    </r>
    <r>
      <rPr>
        <b/>
        <sz val="9"/>
        <color indexed="10"/>
        <rFont val="Arial"/>
        <family val="2"/>
      </rPr>
      <t>TECHNOLOGY AND TELECOMUNICATIONS</t>
    </r>
  </si>
  <si>
    <r>
      <t xml:space="preserve">Total Tecnología y Telecomunicaciones / </t>
    </r>
    <r>
      <rPr>
        <b/>
        <sz val="9"/>
        <color indexed="10"/>
        <rFont val="Arial"/>
        <family val="2"/>
      </rPr>
      <t>Total Technology and Telecommunications</t>
    </r>
  </si>
  <si>
    <r>
      <t>TOTAL /</t>
    </r>
    <r>
      <rPr>
        <b/>
        <sz val="9"/>
        <color indexed="10"/>
        <rFont val="Arial"/>
        <family val="2"/>
      </rPr>
      <t xml:space="preserve"> TOTAL</t>
    </r>
  </si>
  <si>
    <r>
      <t>AMPLIACIONES DE CAPITAL PARA ATENDER CONVERSIONES EN 2011/</t>
    </r>
    <r>
      <rPr>
        <b/>
        <sz val="11"/>
        <color indexed="10"/>
        <rFont val="Arial"/>
        <family val="2"/>
      </rPr>
      <t>CAPITAL INCREASES FROM CONVERTIBLE BONDS IN 2011</t>
    </r>
  </si>
  <si>
    <r>
      <t>Bonos Subordinados-Emisión Septiembre 2009/</t>
    </r>
    <r>
      <rPr>
        <sz val="9"/>
        <color indexed="10"/>
        <rFont val="Arial"/>
        <family val="2"/>
      </rPr>
      <t>Subordinated bonds-Issue Semptember 2009</t>
    </r>
  </si>
  <si>
    <r>
      <t>Obligaciones Subordinadas- Emisión I-2009/</t>
    </r>
    <r>
      <rPr>
        <sz val="9"/>
        <color indexed="10"/>
        <rFont val="Arial"/>
        <family val="2"/>
      </rPr>
      <t>Subordinated bonds-Issue I-2009</t>
    </r>
  </si>
  <si>
    <r>
      <t>Obligaciones Subordinadas - Emisión I-2010/</t>
    </r>
    <r>
      <rPr>
        <sz val="9"/>
        <color indexed="10"/>
        <rFont val="Arial"/>
        <family val="2"/>
      </rPr>
      <t>Subordinated bonds-Issue I-2010</t>
    </r>
  </si>
  <si>
    <r>
      <t>Bonos Subordinados- Emisión I-2009/</t>
    </r>
    <r>
      <rPr>
        <sz val="9"/>
        <color indexed="10"/>
        <rFont val="Arial"/>
        <family val="2"/>
      </rPr>
      <t>Subordinated bonds-Issue I-2009</t>
    </r>
  </si>
  <si>
    <r>
      <t>Valores Santander- Emisión Septiembre 2007/</t>
    </r>
    <r>
      <rPr>
        <sz val="9"/>
        <color indexed="10"/>
        <rFont val="Arial"/>
        <family val="2"/>
      </rPr>
      <t xml:space="preserve"> Bonds called "Valores Santander"-Issue September 2007</t>
    </r>
  </si>
  <si>
    <r>
      <t xml:space="preserve">Bonos Convertibles-Emisión Diciembre 2008/ </t>
    </r>
    <r>
      <rPr>
        <sz val="9"/>
        <color indexed="10"/>
        <rFont val="Arial"/>
        <family val="2"/>
      </rPr>
      <t>Convertible bonds-Issue December 2008</t>
    </r>
  </si>
  <si>
    <r>
      <t xml:space="preserve">Bonos Convertibles-Emisión Diciembre 2009/ </t>
    </r>
    <r>
      <rPr>
        <sz val="9"/>
        <color indexed="10"/>
        <rFont val="Arial"/>
        <family val="2"/>
      </rPr>
      <t>Convertible bonds-Issue December 2009</t>
    </r>
  </si>
  <si>
    <r>
      <t xml:space="preserve">Bonos Convertibles-Emisión Diciembre 2010/ </t>
    </r>
    <r>
      <rPr>
        <sz val="9"/>
        <color indexed="10"/>
        <rFont val="Arial"/>
        <family val="2"/>
      </rPr>
      <t>Convertible bonds-Issue December 2010</t>
    </r>
  </si>
  <si>
    <r>
      <t xml:space="preserve">Bonos Convertibles-Emisión Diciembre 2011 / </t>
    </r>
    <r>
      <rPr>
        <sz val="9"/>
        <color indexed="10"/>
        <rFont val="Arial"/>
        <family val="2"/>
      </rPr>
      <t>Convertible bonds-Issue December 2011</t>
    </r>
  </si>
  <si>
    <r>
      <t xml:space="preserve">Bonos Convertibles-Emisión Septiembre 2010 / </t>
    </r>
    <r>
      <rPr>
        <sz val="9"/>
        <color indexed="10"/>
        <rFont val="Arial"/>
        <family val="2"/>
      </rPr>
      <t>Convertible bonds-Issue September 2010</t>
    </r>
  </si>
  <si>
    <r>
      <t xml:space="preserve">Bonos Convertibles- Emisión Septiembre 2011/ </t>
    </r>
    <r>
      <rPr>
        <sz val="9"/>
        <color indexed="10"/>
        <rFont val="Arial"/>
        <family val="2"/>
      </rPr>
      <t>Convertible bonds-Issue September 2011</t>
    </r>
  </si>
  <si>
    <r>
      <t xml:space="preserve">Conversión de 21.400.000 obligaciones propiedad de TSS Luxembourg / </t>
    </r>
    <r>
      <rPr>
        <sz val="9"/>
        <color indexed="10"/>
        <rFont val="Arial"/>
        <family val="2"/>
      </rPr>
      <t>Conversion of 21,400,000 bonds owned by TSS Luxembourg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</si>
</sst>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4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B0F0"/>
      <name val="Arial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4" fillId="22" borderId="3" applyNumberFormat="0" applyAlignment="0" applyProtection="0"/>
    <xf numFmtId="0" fontId="35" fillId="23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30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33" borderId="6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43" fillId="22" borderId="7" applyNumberFormat="0" applyAlignment="0" applyProtection="0"/>
    <xf numFmtId="49" fontId="4" fillId="0" borderId="0" applyNumberFormat="0" applyBorder="0">
      <alignment horizontal="left"/>
      <protection/>
    </xf>
    <xf numFmtId="0" fontId="44" fillId="0" borderId="0" applyNumberFormat="0" applyFill="0" applyBorder="0" applyAlignment="0" applyProtection="0"/>
    <xf numFmtId="0" fontId="3" fillId="0" borderId="0" applyFont="0" applyAlignment="0">
      <protection/>
    </xf>
    <xf numFmtId="0" fontId="45" fillId="0" borderId="0" applyNumberFormat="0" applyFill="0" applyBorder="0" applyAlignment="0" applyProtection="0"/>
    <xf numFmtId="0" fontId="46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7" fillId="34" borderId="9">
      <alignment horizontal="left" wrapText="1"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37" fillId="0" borderId="12" applyNumberFormat="0" applyFill="0" applyAlignment="0" applyProtection="0"/>
    <xf numFmtId="0" fontId="51" fillId="0" borderId="13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14" fontId="3" fillId="21" borderId="14" xfId="35" applyBorder="1" applyAlignment="1">
      <alignment horizontal="center" vertical="center" wrapText="1"/>
      <protection/>
    </xf>
    <xf numFmtId="14" fontId="3" fillId="21" borderId="15" xfId="35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14" fontId="4" fillId="0" borderId="0" xfId="64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0" xfId="0" applyNumberFormat="1" applyFont="1" applyBorder="1" applyAlignment="1" applyProtection="1">
      <alignment horizontal="left"/>
      <protection/>
    </xf>
    <xf numFmtId="0" fontId="3" fillId="0" borderId="21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4" fontId="3" fillId="21" borderId="23" xfId="35" applyBorder="1" applyAlignment="1">
      <alignment horizontal="center" vertical="center" wrapText="1"/>
      <protection/>
    </xf>
    <xf numFmtId="0" fontId="3" fillId="0" borderId="24" xfId="0" applyNumberFormat="1" applyFont="1" applyBorder="1" applyAlignment="1" applyProtection="1">
      <alignment horizontal="left" wrapText="1"/>
      <protection/>
    </xf>
    <xf numFmtId="0" fontId="3" fillId="0" borderId="0" xfId="0" applyNumberFormat="1" applyFont="1" applyBorder="1" applyAlignment="1" applyProtection="1">
      <alignment horizontal="left" wrapText="1"/>
      <protection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 applyProtection="1">
      <alignment horizontal="left" wrapText="1"/>
      <protection/>
    </xf>
    <xf numFmtId="0" fontId="3" fillId="0" borderId="25" xfId="0" applyNumberFormat="1" applyFont="1" applyFill="1" applyBorder="1" applyAlignment="1" applyProtection="1">
      <alignment wrapText="1"/>
      <protection/>
    </xf>
    <xf numFmtId="0" fontId="5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34" borderId="18" xfId="65" applyBorder="1" applyAlignment="1">
      <alignment horizontal="left" wrapText="1"/>
      <protection/>
    </xf>
    <xf numFmtId="0" fontId="2" fillId="34" borderId="0" xfId="65" applyBorder="1" applyAlignment="1">
      <alignment horizontal="left" wrapText="1"/>
      <protection/>
    </xf>
    <xf numFmtId="0" fontId="39" fillId="0" borderId="18" xfId="47" applyFill="1" applyBorder="1" applyAlignment="1" applyProtection="1">
      <alignment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5&amp;enlace=/comun/of/amplia.asp?id=e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D1">
      <selection activeCell="A2" sqref="A2:IV2"/>
    </sheetView>
  </sheetViews>
  <sheetFormatPr defaultColWidth="11.421875" defaultRowHeight="12.75"/>
  <cols>
    <col min="1" max="1" width="34.7109375" style="0" customWidth="1"/>
    <col min="2" max="2" width="20.00390625" style="0" customWidth="1"/>
    <col min="3" max="3" width="11.8515625" style="0" customWidth="1"/>
    <col min="4" max="4" width="15.28125" style="0" customWidth="1"/>
    <col min="5" max="5" width="15.00390625" style="0" customWidth="1"/>
    <col min="6" max="6" width="12.140625" style="0" customWidth="1"/>
    <col min="7" max="7" width="15.140625" style="0" customWidth="1"/>
    <col min="8" max="8" width="34.00390625" style="0" customWidth="1"/>
    <col min="9" max="9" width="46.00390625" style="0" customWidth="1"/>
  </cols>
  <sheetData>
    <row r="1" spans="1:8" ht="15.75" customHeight="1" thickBot="1">
      <c r="A1" s="33" t="s">
        <v>35</v>
      </c>
      <c r="B1" s="34"/>
      <c r="C1" s="34"/>
      <c r="D1" s="34"/>
      <c r="E1" s="34"/>
      <c r="F1" s="34"/>
      <c r="G1" s="34"/>
      <c r="H1" s="34"/>
    </row>
    <row r="2" spans="1:9" s="1" customFormat="1" ht="26.25" customHeight="1" thickBot="1">
      <c r="A2" s="25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3" t="s">
        <v>13</v>
      </c>
      <c r="I2" s="35" t="s">
        <v>5</v>
      </c>
    </row>
    <row r="3" spans="1:8" s="6" customFormat="1" ht="36">
      <c r="A3" s="26" t="s">
        <v>14</v>
      </c>
      <c r="B3" s="4"/>
      <c r="C3" s="4"/>
      <c r="D3" s="4"/>
      <c r="E3" s="4"/>
      <c r="F3" s="4"/>
      <c r="G3" s="4"/>
      <c r="H3" s="5"/>
    </row>
    <row r="4" spans="1:10" s="6" customFormat="1" ht="38.25" customHeight="1">
      <c r="A4" s="7" t="s">
        <v>16</v>
      </c>
      <c r="B4" s="8">
        <v>40743</v>
      </c>
      <c r="C4" s="9" t="s">
        <v>17</v>
      </c>
      <c r="D4" s="10">
        <v>273190927</v>
      </c>
      <c r="E4" s="11">
        <v>133863554.23</v>
      </c>
      <c r="F4" s="9">
        <v>7.3208</v>
      </c>
      <c r="G4" s="11">
        <v>1999757585.64</v>
      </c>
      <c r="H4" s="12" t="s">
        <v>36</v>
      </c>
      <c r="I4" s="31"/>
      <c r="J4" s="32"/>
    </row>
    <row r="5" spans="1:8" s="6" customFormat="1" ht="24">
      <c r="A5" s="7" t="s">
        <v>18</v>
      </c>
      <c r="B5" s="8">
        <v>40791</v>
      </c>
      <c r="C5" s="9" t="s">
        <v>19</v>
      </c>
      <c r="D5" s="10">
        <v>320455</v>
      </c>
      <c r="E5" s="11">
        <v>40056.88</v>
      </c>
      <c r="F5" s="9">
        <v>4.983</v>
      </c>
      <c r="G5" s="11">
        <v>1595865.9</v>
      </c>
      <c r="H5" s="12" t="s">
        <v>37</v>
      </c>
    </row>
    <row r="6" spans="1:8" s="6" customFormat="1" ht="24">
      <c r="A6" s="7" t="s">
        <v>18</v>
      </c>
      <c r="B6" s="8">
        <v>40899</v>
      </c>
      <c r="C6" s="9" t="s">
        <v>20</v>
      </c>
      <c r="D6" s="10">
        <v>734346</v>
      </c>
      <c r="E6" s="11">
        <v>91793.25</v>
      </c>
      <c r="F6" s="9">
        <v>5</v>
      </c>
      <c r="G6" s="11">
        <v>3671730</v>
      </c>
      <c r="H6" s="12" t="s">
        <v>38</v>
      </c>
    </row>
    <row r="7" spans="1:8" s="6" customFormat="1" ht="24">
      <c r="A7" s="7" t="s">
        <v>0</v>
      </c>
      <c r="B7" s="8">
        <v>40856</v>
      </c>
      <c r="C7" s="9" t="s">
        <v>21</v>
      </c>
      <c r="D7" s="10">
        <v>782525</v>
      </c>
      <c r="E7" s="11">
        <v>78252.5</v>
      </c>
      <c r="F7" s="9">
        <v>7.011</v>
      </c>
      <c r="G7" s="11">
        <v>5485500.25</v>
      </c>
      <c r="H7" s="12" t="s">
        <v>39</v>
      </c>
    </row>
    <row r="8" spans="1:8" s="6" customFormat="1" ht="36">
      <c r="A8" s="7" t="s">
        <v>2</v>
      </c>
      <c r="B8" s="8">
        <v>40828</v>
      </c>
      <c r="C8" s="9" t="s">
        <v>22</v>
      </c>
      <c r="D8" s="10">
        <v>1223457</v>
      </c>
      <c r="E8" s="11">
        <v>611728.5</v>
      </c>
      <c r="F8" s="9">
        <v>14.13</v>
      </c>
      <c r="G8" s="11">
        <v>17287447.41</v>
      </c>
      <c r="H8" s="12" t="s">
        <v>40</v>
      </c>
    </row>
    <row r="9" spans="1:8" s="6" customFormat="1" ht="36">
      <c r="A9" s="7" t="s">
        <v>3</v>
      </c>
      <c r="B9" s="8">
        <v>40571</v>
      </c>
      <c r="C9" s="9" t="s">
        <v>23</v>
      </c>
      <c r="D9" s="10">
        <v>19789</v>
      </c>
      <c r="E9" s="11">
        <v>2385.48</v>
      </c>
      <c r="F9" s="9">
        <v>0.25</v>
      </c>
      <c r="G9" s="11">
        <v>4947.25</v>
      </c>
      <c r="H9" s="12" t="s">
        <v>41</v>
      </c>
    </row>
    <row r="10" spans="1:8" s="6" customFormat="1" ht="36">
      <c r="A10" s="7" t="s">
        <v>3</v>
      </c>
      <c r="B10" s="8">
        <v>40665</v>
      </c>
      <c r="C10" s="9" t="s">
        <v>24</v>
      </c>
      <c r="D10" s="10">
        <v>3206</v>
      </c>
      <c r="E10" s="11">
        <v>384.72</v>
      </c>
      <c r="F10" s="9">
        <v>0.25</v>
      </c>
      <c r="G10" s="11">
        <v>801.5</v>
      </c>
      <c r="H10" s="12" t="s">
        <v>42</v>
      </c>
    </row>
    <row r="11" spans="1:8" s="6" customFormat="1" ht="36">
      <c r="A11" s="7" t="s">
        <v>3</v>
      </c>
      <c r="B11" s="8">
        <v>40749</v>
      </c>
      <c r="C11" s="9" t="s">
        <v>25</v>
      </c>
      <c r="D11" s="10">
        <v>1044</v>
      </c>
      <c r="E11" s="11">
        <v>5815.08</v>
      </c>
      <c r="F11" s="9">
        <v>25</v>
      </c>
      <c r="G11" s="11">
        <v>26100</v>
      </c>
      <c r="H11" s="12" t="s">
        <v>43</v>
      </c>
    </row>
    <row r="12" spans="1:8" s="6" customFormat="1" ht="36">
      <c r="A12" s="7" t="s">
        <v>3</v>
      </c>
      <c r="B12" s="8">
        <v>40843</v>
      </c>
      <c r="C12" s="9" t="s">
        <v>26</v>
      </c>
      <c r="D12" s="10">
        <v>2888</v>
      </c>
      <c r="E12" s="11">
        <v>2888</v>
      </c>
      <c r="F12" s="9">
        <v>25</v>
      </c>
      <c r="G12" s="11">
        <v>72200</v>
      </c>
      <c r="H12" s="12" t="s">
        <v>44</v>
      </c>
    </row>
    <row r="13" spans="1:8" s="6" customFormat="1" ht="36">
      <c r="A13" s="7" t="s">
        <v>27</v>
      </c>
      <c r="B13" s="8">
        <v>40904</v>
      </c>
      <c r="C13" s="9" t="s">
        <v>28</v>
      </c>
      <c r="D13" s="10">
        <v>278100000</v>
      </c>
      <c r="E13" s="11">
        <v>27810000</v>
      </c>
      <c r="F13" s="9">
        <v>0.1</v>
      </c>
      <c r="G13" s="11">
        <v>27810000</v>
      </c>
      <c r="H13" s="12" t="s">
        <v>45</v>
      </c>
    </row>
    <row r="14" spans="1:8" s="6" customFormat="1" ht="36">
      <c r="A14" s="7" t="s">
        <v>4</v>
      </c>
      <c r="B14" s="8">
        <v>40672</v>
      </c>
      <c r="C14" s="9" t="s">
        <v>29</v>
      </c>
      <c r="D14" s="10">
        <v>66878550</v>
      </c>
      <c r="E14" s="11">
        <v>6687855</v>
      </c>
      <c r="F14" s="9">
        <v>0.1</v>
      </c>
      <c r="G14" s="11">
        <v>6687855</v>
      </c>
      <c r="H14" s="12" t="s">
        <v>46</v>
      </c>
    </row>
    <row r="15" spans="1:8" s="6" customFormat="1" ht="36">
      <c r="A15" s="27" t="s">
        <v>15</v>
      </c>
      <c r="B15" s="8"/>
      <c r="C15" s="9"/>
      <c r="D15" s="28">
        <f>SUM(D4:D14)</f>
        <v>621257187</v>
      </c>
      <c r="E15" s="28">
        <f>SUM(E4:E14)</f>
        <v>169194713.64000002</v>
      </c>
      <c r="F15" s="28"/>
      <c r="G15" s="28">
        <f>SUM(G4:G14)</f>
        <v>2062400032.9500003</v>
      </c>
      <c r="H15" s="12"/>
    </row>
    <row r="16" spans="1:8" s="6" customFormat="1" ht="28.5" customHeight="1">
      <c r="A16" s="29" t="s">
        <v>32</v>
      </c>
      <c r="B16" s="8"/>
      <c r="C16" s="9"/>
      <c r="D16" s="10"/>
      <c r="E16" s="11"/>
      <c r="F16" s="9"/>
      <c r="G16" s="11"/>
      <c r="H16" s="12"/>
    </row>
    <row r="17" spans="1:8" s="6" customFormat="1" ht="48">
      <c r="A17" s="7" t="s">
        <v>30</v>
      </c>
      <c r="B17" s="8">
        <v>40779</v>
      </c>
      <c r="C17" s="9" t="s">
        <v>31</v>
      </c>
      <c r="D17" s="10">
        <v>19454545</v>
      </c>
      <c r="E17" s="11">
        <v>9727272.5</v>
      </c>
      <c r="F17" s="9">
        <v>0.55</v>
      </c>
      <c r="G17" s="11">
        <v>10699999.75</v>
      </c>
      <c r="H17" s="12" t="s">
        <v>47</v>
      </c>
    </row>
    <row r="18" spans="1:8" s="17" customFormat="1" ht="36">
      <c r="A18" s="30" t="s">
        <v>33</v>
      </c>
      <c r="B18" s="13" t="s">
        <v>1</v>
      </c>
      <c r="C18" s="13" t="s">
        <v>1</v>
      </c>
      <c r="D18" s="14">
        <v>19454545</v>
      </c>
      <c r="E18" s="15">
        <v>9727272.5</v>
      </c>
      <c r="F18" s="13" t="s">
        <v>1</v>
      </c>
      <c r="G18" s="15">
        <v>10699999.75</v>
      </c>
      <c r="H18" s="16"/>
    </row>
    <row r="19" spans="1:8" s="17" customFormat="1" ht="12.75" thickBot="1">
      <c r="A19" s="18" t="s">
        <v>34</v>
      </c>
      <c r="B19" s="19" t="s">
        <v>1</v>
      </c>
      <c r="C19" s="19" t="s">
        <v>1</v>
      </c>
      <c r="D19" s="20">
        <f>D15+D18</f>
        <v>640711732</v>
      </c>
      <c r="E19" s="20">
        <f>E15+E18</f>
        <v>178921986.14000002</v>
      </c>
      <c r="F19" s="19" t="s">
        <v>1</v>
      </c>
      <c r="G19" s="21">
        <f>G15+G18</f>
        <v>2073100032.7000003</v>
      </c>
      <c r="H19" s="22"/>
    </row>
    <row r="20" s="6" customFormat="1" ht="12">
      <c r="H20" s="23"/>
    </row>
    <row r="21" s="6" customFormat="1" ht="12">
      <c r="H21" s="23"/>
    </row>
    <row r="22" ht="12.75">
      <c r="H22" s="24"/>
    </row>
  </sheetData>
  <sheetProtection/>
  <mergeCells count="1">
    <mergeCell ref="A1:H1"/>
  </mergeCells>
  <hyperlinks>
    <hyperlink ref="I2" r:id="rId1" display="http://www.bolsamadrid.es/esp/contenido.asp?menu=5&amp;enlace=/comun/of/amplia.asp?id=esp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asanchez</cp:lastModifiedBy>
  <cp:lastPrinted>2012-02-08T10:32:12Z</cp:lastPrinted>
  <dcterms:created xsi:type="dcterms:W3CDTF">2011-04-19T12:11:49Z</dcterms:created>
  <dcterms:modified xsi:type="dcterms:W3CDTF">2012-03-27T09:01:18Z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